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2030"/>
  </bookViews>
  <sheets>
    <sheet name="Zid uz tribine škola Studenci" sheetId="1" r:id="rId1"/>
  </sheets>
  <definedNames>
    <definedName name="_xlnm.Print_Titles" localSheetId="0">'Zid uz tribine škola Studenci'!$1:$2</definedName>
    <definedName name="MAN">#REF!</definedName>
    <definedName name="PDV">#REF!</definedName>
    <definedName name="_xlnm.Print_Area" localSheetId="0">'Zid uz tribine škola Studenci'!$A$1:$F$74</definedName>
    <definedName name="Z_A7BAAF64_1768_4629_858B_458E0B0AF5BB_.wvu.PrintArea" localSheetId="0" hidden="1">'Zid uz tribine škola Studenci'!$A$1:$F$86</definedName>
    <definedName name="Z_A7BAAF64_1768_4629_858B_458E0B0AF5BB_.wvu.Rows" localSheetId="0" hidden="1">'Zid uz tribine škola Studenci'!#REF!,'Zid uz tribine škola Studenci'!#REF!,'Zid uz tribine škola Studenci'!#REF!</definedName>
  </definedNames>
  <calcPr calcId="162913"/>
  <customWorkbookViews>
    <customWorkbookView name="Print Area" guid="{A7BAAF64-1768-4629-858B-458E0B0AF5BB}" maximized="1" windowWidth="796" windowHeight="438" activeSheetId="1"/>
  </customWorkbookViews>
</workbook>
</file>

<file path=xl/calcChain.xml><?xml version="1.0" encoding="utf-8"?>
<calcChain xmlns="http://schemas.openxmlformats.org/spreadsheetml/2006/main">
  <c r="F56" i="1" l="1"/>
  <c r="F54" i="1"/>
  <c r="F52" i="1"/>
  <c r="F50" i="1"/>
  <c r="F48" i="1"/>
  <c r="F46" i="1"/>
  <c r="F44" i="1"/>
  <c r="F42" i="1"/>
  <c r="F59" i="1" l="1"/>
  <c r="E69" i="1" s="1"/>
  <c r="F35" i="1" l="1"/>
  <c r="F33" i="1"/>
  <c r="F30" i="1"/>
  <c r="F27" i="1" l="1"/>
  <c r="F37" i="1"/>
  <c r="F16" i="1"/>
  <c r="F38" i="1" l="1"/>
  <c r="E68" i="1" s="1"/>
  <c r="F19" i="1" l="1"/>
  <c r="F9" i="1" l="1"/>
  <c r="F12" i="1" s="1"/>
  <c r="E66" i="1" s="1"/>
  <c r="F11" i="1" l="1"/>
  <c r="F23" i="1" l="1"/>
  <c r="E67" i="1" l="1"/>
  <c r="E70" i="1" l="1"/>
  <c r="E72" i="1" s="1"/>
  <c r="E74" i="1" s="1"/>
</calcChain>
</file>

<file path=xl/sharedStrings.xml><?xml version="1.0" encoding="utf-8"?>
<sst xmlns="http://schemas.openxmlformats.org/spreadsheetml/2006/main" count="81" uniqueCount="55">
  <si>
    <t>Red.
broj</t>
  </si>
  <si>
    <t>Opis stavke</t>
  </si>
  <si>
    <t>m2</t>
  </si>
  <si>
    <t>m3</t>
  </si>
  <si>
    <t>Količina</t>
  </si>
  <si>
    <t>Jed
mjere</t>
  </si>
  <si>
    <t>m'</t>
  </si>
  <si>
    <t>komplet</t>
  </si>
  <si>
    <t>1.</t>
  </si>
  <si>
    <t>2.</t>
  </si>
  <si>
    <t>3.</t>
  </si>
  <si>
    <t>4.</t>
  </si>
  <si>
    <t>PRIPREMNI RADOVI</t>
  </si>
  <si>
    <t>1. PRIPREMNI RADOVI - UKUPNO:</t>
  </si>
  <si>
    <t>Izvedba ograde gradilišta</t>
  </si>
  <si>
    <t>Odvoz viška materijala iz iskopa.</t>
  </si>
  <si>
    <t>BETONSKI I ARMIRANOBETONSKI RADOVI</t>
  </si>
  <si>
    <t xml:space="preserve">beton </t>
  </si>
  <si>
    <t>kg</t>
  </si>
  <si>
    <t>SVEUKUPNA REKAPITULACIJA</t>
  </si>
  <si>
    <t>UKUPNO:</t>
  </si>
  <si>
    <t>PDV:</t>
  </si>
  <si>
    <t>SVEUKUPNO:</t>
  </si>
  <si>
    <t>Izvedba podložnog betona.</t>
  </si>
  <si>
    <t>beton s dodatkom za vodonepropusnost</t>
  </si>
  <si>
    <t xml:space="preserve">Podrazumijeva nabavu i dopremu armature, te svog pomoćnog materijala, skladištenje, rezanje, savijanje, ukupan rad na izradi, dopremi i ugradnji armature. </t>
  </si>
  <si>
    <t>Obračun po kg ugrađene armature.</t>
  </si>
  <si>
    <t>Jed. cijena                (EUR)</t>
  </si>
  <si>
    <t>Ukupno                [EUR]</t>
  </si>
  <si>
    <t>RADOVI UKLANJANJA SLOJEVA KOLNIČKE KONSTRUKCIJE</t>
  </si>
  <si>
    <t>Rezanje asfaltnog sloja</t>
  </si>
  <si>
    <t>ZEMLJANI RADOVI</t>
  </si>
  <si>
    <t>2. RADOVI UKLANJANJA SLOJEVA KOLNIČKE KONSTRUKCIJE - UKUPNO:</t>
  </si>
  <si>
    <t>3. ZEMLJANI RADOVI - UKUPNO:</t>
  </si>
  <si>
    <t>Izvedba podložnog betona na pripremljenoj podlozi betonom C 12/15, u zemlji ispod novog revizionog okna.  Ugradba betona strojna i ručna, debljina 10 cm. Obračun po m3 utrošenog betona/oplate.</t>
  </si>
  <si>
    <t>4. BETONSKI I ARMIRANOBETONSKI RADOVI - UKUPNO:</t>
  </si>
  <si>
    <t>TROŠKOVNIK RADOVA NA SANACIJI BETONSKIH TRIBINA ŠKOLSKOG IGRALIŠTA STUDENCI</t>
  </si>
  <si>
    <t>Stavka obuhvaća  zasijecanje asfaltnog sloja strojem za rezanje asfalta u duljini predviđenoj projektom, odnosno po uputama nadzornog inženjera. Potrebno izvoditi rez sloju dubine 5cm). Obračun se vrši po m' izrezanog asfalta.</t>
  </si>
  <si>
    <t>Skidanje površinskog  sloja asfalta.</t>
  </si>
  <si>
    <t>Skidanje asfalta se izvodi u širini 120 cm. Debljina asfalta cca 4-6 cm.  U jediničnu cijenu je uključen rad i odvoz materijala na mjesnu deponiju. Obračun po m2  površine.</t>
  </si>
  <si>
    <t>Iskop rova za novi ab temelj zida.</t>
  </si>
  <si>
    <t>Obuhvaća iskop miješanog zemljanog i kamenog materijala uz svu potrebnu zaštitu stabilnosti rova (razupiranje, crpljenje vode, zbijanje), odlaganje iskopanog materijala, razastiranje, utovar i odvoz viška materijala na odlagalište te čišćenje terena u zoni iskopa. Širina iskopa 120 cm , dubina 70 cm.  Obračun po m3 iskopa u sraslom stanju.</t>
  </si>
  <si>
    <t>Dobava i razastiranje šljunka u sloju 30 cm uz nabijanje do postizanja modula zbijenosti ME= 30,0 Mpa.</t>
  </si>
  <si>
    <t>Ovaj sloj šljunka razastire se na sraslom tlu nakon izvedbe iskopa unutar kolničke konstrukcije na mjestu novog ab temelja. Obračun po m3 ugrađenog šljunka u zbijenom stanju.</t>
  </si>
  <si>
    <t>Zatrpavanje šljunkom granulacije 0-32 mm oko novoizvedenog ab temelja.  Obračun po m3 ugrađenog šljunka u sraslom stanju.</t>
  </si>
  <si>
    <t xml:space="preserve">Utovar i odvoz kamionom na gradsku planirku materijal iz iskopa, šute i ostalog građevinskog materijala nastalog tijekom  radova. U stavci je uključen odvoz na gradsku planirku, sa strojnim utovarom, istovarom i sve deponijske takse. Obračun po m3 stvarno prevezenog materijala u sraslom stanju. </t>
  </si>
  <si>
    <t>Betoniranje ab temelja potpornog zida.</t>
  </si>
  <si>
    <t>Betoniranje trakastih temelja betonom C 25/30 ugradba betona strojna.  Obračun po m3 utrošenog betona.</t>
  </si>
  <si>
    <t>Betoniranje ab  zida.</t>
  </si>
  <si>
    <t>Betoniranje ab zida betonom C 25/30, širina betonskog zida 20-25 cm, visina do 120 cm. Zid se izvodi uz vibriranje, površinu potrebno precizno izvesti u nagibima. Obračun po m3 ugrađenog betona.</t>
  </si>
  <si>
    <t>33*0,4*0,60</t>
  </si>
  <si>
    <t>33*0,23*1,2</t>
  </si>
  <si>
    <t>Napomena: U slučaju da prilikom iskopa dođe do urušavanja dijela tribina radovi na sanaciji istih bit će posebno obračunati</t>
  </si>
  <si>
    <t>Formiranje gradilišta, postava ograde oko zone obuhvata visine 2,0 m (ograda se izvodi od tipskih elemenata  i mobilnim betonskim osloncima za stupove ograde).  Ogradu potrebno postaviti samo u zoni radova. Obračun komplet.</t>
  </si>
  <si>
    <t>Čelik za armiranje B500B, dobava i ugradnja armature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</si>
</sst>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k_n"/>
    <numFmt numFmtId="165" formatCode="#,##0.0\ _k_n"/>
    <numFmt numFmtId="166" formatCode="#,##0.00\ [$€-1]"/>
  </numFmts>
  <fonts count="25">
    <font>
      <sz val="10"/>
      <name val="Arial"/>
    </font>
    <font>
      <b/>
      <sz val="10"/>
      <name val="Arial CE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CRO_Dutch-Normal"/>
    </font>
    <font>
      <sz val="9"/>
      <color rgb="FFFF0000"/>
      <name val="Arial CE"/>
      <family val="2"/>
      <charset val="238"/>
    </font>
    <font>
      <sz val="10"/>
      <color rgb="FF000000"/>
      <name val="Arial"/>
      <family val="2"/>
    </font>
    <font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Helv"/>
      <charset val="204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CRO_Dutch-Normal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2" borderId="0" applyNumberFormat="0" applyFont="0" applyBorder="0" applyAlignment="0" applyProtection="0">
      <alignment vertical="center"/>
    </xf>
    <xf numFmtId="0" fontId="6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</cellStyleXfs>
  <cellXfs count="115">
    <xf numFmtId="0" fontId="0" fillId="0" borderId="0" xfId="0"/>
    <xf numFmtId="4" fontId="2" fillId="0" borderId="0" xfId="0" applyNumberFormat="1" applyFont="1" applyAlignment="1" applyProtection="1">
      <alignment horizontal="center" vertical="top"/>
      <protection locked="0"/>
    </xf>
    <xf numFmtId="164" fontId="18" fillId="0" borderId="0" xfId="0" applyNumberFormat="1" applyFont="1" applyAlignment="1" applyProtection="1">
      <alignment horizontal="center" vertical="top"/>
      <protection locked="0"/>
    </xf>
    <xf numFmtId="164" fontId="18" fillId="0" borderId="0" xfId="0" applyNumberFormat="1" applyFont="1" applyAlignment="1" applyProtection="1">
      <alignment vertical="top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left" vertical="center" indent="2"/>
    </xf>
    <xf numFmtId="16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16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left" indent="2"/>
    </xf>
    <xf numFmtId="16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8" fillId="0" borderId="0" xfId="0" applyFont="1"/>
    <xf numFmtId="164" fontId="1" fillId="0" borderId="0" xfId="0" applyNumberFormat="1" applyFont="1" applyAlignment="1">
      <alignment horizontal="left"/>
    </xf>
    <xf numFmtId="4" fontId="1" fillId="0" borderId="0" xfId="0" applyNumberFormat="1" applyFont="1"/>
    <xf numFmtId="164" fontId="10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 wrapText="1"/>
    </xf>
    <xf numFmtId="0" fontId="18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center" vertical="top"/>
    </xf>
    <xf numFmtId="4" fontId="18" fillId="0" borderId="0" xfId="0" applyNumberFormat="1" applyFont="1" applyAlignment="1">
      <alignment horizontal="left" vertical="top" indent="2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top" wrapText="1"/>
    </xf>
    <xf numFmtId="164" fontId="18" fillId="0" borderId="0" xfId="0" applyNumberFormat="1" applyFont="1" applyAlignment="1">
      <alignment horizontal="center" vertical="top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left" vertical="center" indent="2"/>
    </xf>
    <xf numFmtId="164" fontId="19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 wrapText="1"/>
    </xf>
    <xf numFmtId="164" fontId="19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center" vertical="top"/>
    </xf>
    <xf numFmtId="164" fontId="21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4" fontId="18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 indent="2"/>
    </xf>
    <xf numFmtId="4" fontId="1" fillId="0" borderId="0" xfId="0" applyNumberFormat="1" applyFont="1" applyAlignment="1">
      <alignment vertical="top"/>
    </xf>
    <xf numFmtId="0" fontId="14" fillId="0" borderId="0" xfId="2" applyFont="1" applyAlignment="1">
      <alignment horizontal="justify" vertical="top" wrapText="1"/>
    </xf>
    <xf numFmtId="4" fontId="15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4" fontId="15" fillId="0" borderId="0" xfId="0" applyNumberFormat="1" applyFont="1" applyAlignment="1">
      <alignment vertical="top"/>
    </xf>
    <xf numFmtId="4" fontId="19" fillId="0" borderId="2" xfId="0" applyNumberFormat="1" applyFont="1" applyBorder="1" applyAlignment="1">
      <alignment vertical="top"/>
    </xf>
    <xf numFmtId="4" fontId="15" fillId="0" borderId="0" xfId="0" applyNumberFormat="1" applyFont="1"/>
    <xf numFmtId="0" fontId="19" fillId="0" borderId="0" xfId="0" applyFont="1" applyAlignment="1">
      <alignment horizontal="left" vertical="top"/>
    </xf>
    <xf numFmtId="0" fontId="15" fillId="0" borderId="0" xfId="8" applyFont="1" applyAlignment="1">
      <alignment horizontal="left" vertical="top" wrapText="1"/>
    </xf>
    <xf numFmtId="0" fontId="2" fillId="0" borderId="0" xfId="2" applyFont="1" applyAlignment="1">
      <alignment horizontal="justify" vertical="top" wrapText="1"/>
    </xf>
    <xf numFmtId="4" fontId="2" fillId="0" borderId="0" xfId="0" applyNumberFormat="1" applyFont="1"/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49" fontId="6" fillId="0" borderId="0" xfId="6" applyNumberFormat="1" applyAlignment="1">
      <alignment horizontal="center" vertical="top"/>
    </xf>
    <xf numFmtId="0" fontId="13" fillId="0" borderId="0" xfId="0" applyFont="1" applyAlignment="1">
      <alignment vertical="center"/>
    </xf>
    <xf numFmtId="0" fontId="6" fillId="0" borderId="0" xfId="6" applyAlignment="1">
      <alignment horizontal="center" vertical="top" shrinkToFit="1"/>
    </xf>
    <xf numFmtId="4" fontId="6" fillId="0" borderId="0" xfId="6" applyNumberFormat="1" applyAlignment="1">
      <alignment horizontal="left" vertical="top" indent="2" shrinkToFit="1"/>
    </xf>
    <xf numFmtId="4" fontId="6" fillId="0" borderId="0" xfId="6" applyNumberFormat="1" applyAlignment="1">
      <alignment horizontal="center" vertical="top" shrinkToFit="1"/>
    </xf>
    <xf numFmtId="4" fontId="6" fillId="0" borderId="0" xfId="6" applyNumberFormat="1" applyAlignment="1">
      <alignment vertical="top" shrinkToFit="1"/>
    </xf>
    <xf numFmtId="0" fontId="6" fillId="0" borderId="0" xfId="6" applyAlignment="1">
      <alignment horizontal="justify" vertical="top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left" indent="2"/>
    </xf>
    <xf numFmtId="164" fontId="6" fillId="0" borderId="0" xfId="0" applyNumberFormat="1" applyFont="1" applyAlignment="1">
      <alignment horizontal="center"/>
    </xf>
    <xf numFmtId="4" fontId="6" fillId="0" borderId="0" xfId="0" applyNumberFormat="1" applyFont="1"/>
    <xf numFmtId="164" fontId="9" fillId="0" borderId="0" xfId="0" applyNumberFormat="1" applyFont="1" applyAlignment="1">
      <alignment vertical="top"/>
    </xf>
    <xf numFmtId="0" fontId="9" fillId="0" borderId="0" xfId="0" applyFont="1"/>
    <xf numFmtId="0" fontId="2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left" vertical="top" indent="2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164" fontId="24" fillId="0" borderId="0" xfId="0" applyNumberFormat="1" applyFont="1" applyAlignment="1">
      <alignment horizontal="left" wrapText="1"/>
    </xf>
    <xf numFmtId="4" fontId="24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 wrapText="1"/>
    </xf>
    <xf numFmtId="164" fontId="24" fillId="0" borderId="0" xfId="0" applyNumberFormat="1" applyFont="1" applyAlignment="1">
      <alignment horizontal="left" vertical="top" wrapText="1"/>
    </xf>
    <xf numFmtId="166" fontId="24" fillId="0" borderId="0" xfId="0" applyNumberFormat="1" applyFont="1" applyAlignment="1">
      <alignment horizontal="right" vertical="top" wrapText="1"/>
    </xf>
    <xf numFmtId="166" fontId="23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right" vertical="top"/>
    </xf>
    <xf numFmtId="4" fontId="18" fillId="0" borderId="0" xfId="0" applyNumberFormat="1" applyFont="1" applyAlignment="1" applyProtection="1">
      <alignment horizontal="center" vertical="top"/>
      <protection locked="0"/>
    </xf>
    <xf numFmtId="0" fontId="6" fillId="0" borderId="0" xfId="7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6" fontId="24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top" wrapText="1"/>
    </xf>
    <xf numFmtId="164" fontId="24" fillId="0" borderId="0" xfId="0" applyNumberFormat="1" applyFont="1" applyAlignment="1">
      <alignment horizontal="left" vertical="top" wrapText="1"/>
    </xf>
    <xf numFmtId="166" fontId="24" fillId="0" borderId="3" xfId="0" applyNumberFormat="1" applyFont="1" applyBorder="1" applyAlignment="1">
      <alignment horizontal="right" wrapText="1"/>
    </xf>
  </cellXfs>
  <cellStyles count="10">
    <cellStyle name="3-pitanje" xfId="1"/>
    <cellStyle name="Normal 10" xfId="2"/>
    <cellStyle name="Normal 2" xfId="3"/>
    <cellStyle name="Normal 2 2" xfId="6"/>
    <cellStyle name="Normal 24" xfId="8"/>
    <cellStyle name="Normal 3" xfId="4"/>
    <cellStyle name="Normal_RK ZIDOVI ZA ZAŠTITU OD BUKE; ŽUTA LOKVA-LIČKO LEŠĆE 2" xfId="7"/>
    <cellStyle name="Normalno" xfId="0" builtinId="0"/>
    <cellStyle name="Normalno 2" xfId="5"/>
    <cellStyle name="Style 1" xfId="9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86"/>
  <sheetViews>
    <sheetView tabSelected="1" showRuler="0" view="pageBreakPreview" zoomScaleNormal="100" zoomScaleSheetLayoutView="100" workbookViewId="0">
      <selection activeCell="C6" sqref="C6"/>
    </sheetView>
  </sheetViews>
  <sheetFormatPr defaultColWidth="11.42578125" defaultRowHeight="12.75"/>
  <cols>
    <col min="1" max="1" width="6" style="83" customWidth="1"/>
    <col min="2" max="2" width="49" style="84" customWidth="1"/>
    <col min="3" max="3" width="7.28515625" style="85" customWidth="1"/>
    <col min="4" max="4" width="12.7109375" style="86" customWidth="1"/>
    <col min="5" max="5" width="13.42578125" style="87" customWidth="1"/>
    <col min="6" max="6" width="15" style="88" customWidth="1"/>
    <col min="7" max="7" width="45.85546875" style="89" customWidth="1"/>
    <col min="8" max="8" width="12.7109375" style="90" bestFit="1" customWidth="1"/>
    <col min="9" max="16384" width="11.42578125" style="90"/>
  </cols>
  <sheetData>
    <row r="1" spans="1:10" s="10" customFormat="1" ht="25.5">
      <c r="A1" s="4" t="s">
        <v>0</v>
      </c>
      <c r="B1" s="5" t="s">
        <v>1</v>
      </c>
      <c r="C1" s="4" t="s">
        <v>5</v>
      </c>
      <c r="D1" s="6" t="s">
        <v>4</v>
      </c>
      <c r="E1" s="7" t="s">
        <v>27</v>
      </c>
      <c r="F1" s="8" t="s">
        <v>28</v>
      </c>
      <c r="G1" s="9"/>
    </row>
    <row r="2" spans="1:10" s="17" customFormat="1">
      <c r="A2" s="11"/>
      <c r="B2" s="12"/>
      <c r="C2" s="13"/>
      <c r="D2" s="14"/>
      <c r="E2" s="15"/>
      <c r="F2" s="16"/>
      <c r="G2" s="9"/>
    </row>
    <row r="3" spans="1:10" s="17" customFormat="1" ht="14.25" customHeight="1">
      <c r="A3" s="111" t="s">
        <v>36</v>
      </c>
      <c r="B3" s="111"/>
      <c r="C3" s="111"/>
      <c r="D3" s="111"/>
      <c r="E3" s="111"/>
      <c r="F3" s="19"/>
      <c r="G3" s="20"/>
    </row>
    <row r="4" spans="1:10" s="17" customFormat="1" ht="13.5" customHeight="1">
      <c r="A4" s="111"/>
      <c r="B4" s="111"/>
      <c r="C4" s="111"/>
      <c r="D4" s="111"/>
      <c r="E4" s="111"/>
      <c r="F4" s="19"/>
      <c r="G4" s="20"/>
    </row>
    <row r="5" spans="1:10" s="17" customFormat="1">
      <c r="A5" s="18"/>
      <c r="B5" s="99"/>
      <c r="C5" s="99"/>
      <c r="D5" s="99"/>
      <c r="E5" s="99"/>
      <c r="F5" s="21"/>
      <c r="G5" s="20"/>
    </row>
    <row r="6" spans="1:10" s="17" customFormat="1">
      <c r="A6" s="18" t="s">
        <v>8</v>
      </c>
      <c r="B6" s="99" t="s">
        <v>12</v>
      </c>
      <c r="C6" s="99"/>
      <c r="D6" s="99"/>
      <c r="E6" s="99"/>
      <c r="F6" s="21"/>
      <c r="G6" s="20"/>
    </row>
    <row r="7" spans="1:10" s="17" customFormat="1">
      <c r="A7" s="18"/>
      <c r="B7" s="99"/>
      <c r="C7" s="99"/>
      <c r="D7" s="99"/>
      <c r="E7" s="99"/>
      <c r="F7" s="21"/>
      <c r="G7" s="20"/>
    </row>
    <row r="8" spans="1:10" s="17" customFormat="1">
      <c r="A8" s="29"/>
      <c r="B8" s="30"/>
      <c r="C8" s="30"/>
      <c r="D8" s="24"/>
      <c r="E8" s="25"/>
      <c r="F8" s="26"/>
      <c r="G8" s="20"/>
    </row>
    <row r="9" spans="1:10" s="17" customFormat="1" ht="25.5">
      <c r="A9" s="98" t="s">
        <v>8</v>
      </c>
      <c r="B9" s="30" t="s">
        <v>14</v>
      </c>
      <c r="C9" s="30" t="s">
        <v>7</v>
      </c>
      <c r="D9" s="24">
        <v>1</v>
      </c>
      <c r="E9" s="3"/>
      <c r="F9" s="26">
        <f t="shared" ref="F9:F11" si="0">D9*E9</f>
        <v>0</v>
      </c>
      <c r="G9" s="20"/>
    </row>
    <row r="10" spans="1:10" s="17" customFormat="1" ht="63.75">
      <c r="A10" s="29"/>
      <c r="B10" s="30" t="s">
        <v>53</v>
      </c>
      <c r="C10" s="30"/>
      <c r="D10" s="24"/>
      <c r="E10" s="31"/>
      <c r="F10" s="26"/>
      <c r="G10" s="20"/>
    </row>
    <row r="11" spans="1:10" s="17" customFormat="1">
      <c r="A11" s="29"/>
      <c r="B11" s="30"/>
      <c r="C11" s="30"/>
      <c r="D11" s="30"/>
      <c r="E11" s="30"/>
      <c r="F11" s="26">
        <f t="shared" si="0"/>
        <v>0</v>
      </c>
      <c r="G11" s="20"/>
    </row>
    <row r="12" spans="1:10" s="39" customFormat="1">
      <c r="A12" s="32" t="s">
        <v>13</v>
      </c>
      <c r="B12" s="32"/>
      <c r="C12" s="33"/>
      <c r="D12" s="34"/>
      <c r="E12" s="35"/>
      <c r="F12" s="36">
        <f>SUM(F8:F10)</f>
        <v>0</v>
      </c>
      <c r="G12" s="37"/>
      <c r="H12" s="38"/>
      <c r="J12" s="40"/>
    </row>
    <row r="13" spans="1:10" s="17" customFormat="1">
      <c r="A13" s="29"/>
      <c r="B13" s="30"/>
      <c r="C13" s="30"/>
      <c r="D13" s="30"/>
      <c r="E13" s="30"/>
      <c r="F13" s="41"/>
      <c r="G13" s="20"/>
    </row>
    <row r="14" spans="1:10" s="17" customFormat="1" ht="15" customHeight="1">
      <c r="A14" s="42" t="s">
        <v>9</v>
      </c>
      <c r="B14" s="112" t="s">
        <v>29</v>
      </c>
      <c r="C14" s="112"/>
      <c r="D14" s="112"/>
      <c r="E14" s="99"/>
      <c r="F14" s="21"/>
      <c r="G14" s="20"/>
    </row>
    <row r="15" spans="1:10" s="17" customFormat="1" ht="12" customHeight="1">
      <c r="A15" s="29"/>
      <c r="B15" s="30"/>
      <c r="C15" s="30"/>
      <c r="D15" s="30"/>
      <c r="E15" s="43"/>
      <c r="F15" s="41"/>
      <c r="G15" s="20"/>
    </row>
    <row r="16" spans="1:10" s="17" customFormat="1">
      <c r="A16" s="11" t="s">
        <v>8</v>
      </c>
      <c r="B16" s="22" t="s">
        <v>30</v>
      </c>
      <c r="C16" s="23" t="s">
        <v>6</v>
      </c>
      <c r="D16" s="24">
        <v>35</v>
      </c>
      <c r="E16" s="104"/>
      <c r="F16" s="26">
        <f>D16*E16</f>
        <v>0</v>
      </c>
      <c r="G16" s="27"/>
    </row>
    <row r="17" spans="1:10" s="17" customFormat="1" ht="63.75">
      <c r="A17" s="11"/>
      <c r="B17" s="22" t="s">
        <v>37</v>
      </c>
      <c r="C17" s="23"/>
      <c r="D17" s="24"/>
      <c r="E17" s="31"/>
      <c r="F17" s="26"/>
      <c r="G17" s="28"/>
    </row>
    <row r="18" spans="1:10" s="17" customFormat="1">
      <c r="A18" s="11"/>
      <c r="B18" s="22"/>
      <c r="C18" s="23"/>
      <c r="D18" s="24"/>
      <c r="E18" s="31"/>
      <c r="F18" s="26"/>
      <c r="G18" s="28"/>
    </row>
    <row r="19" spans="1:10" s="17" customFormat="1">
      <c r="A19" s="11" t="s">
        <v>9</v>
      </c>
      <c r="B19" s="22" t="s">
        <v>38</v>
      </c>
      <c r="C19" s="23" t="s">
        <v>2</v>
      </c>
      <c r="D19" s="24">
        <v>42</v>
      </c>
      <c r="E19" s="104"/>
      <c r="F19" s="26">
        <f>D19*E19</f>
        <v>0</v>
      </c>
      <c r="G19" s="28"/>
    </row>
    <row r="20" spans="1:10" s="17" customFormat="1" ht="51">
      <c r="A20" s="11"/>
      <c r="B20" s="22" t="s">
        <v>39</v>
      </c>
      <c r="C20" s="12"/>
      <c r="D20" s="14"/>
      <c r="E20" s="15"/>
      <c r="F20" s="16"/>
      <c r="G20" s="28"/>
    </row>
    <row r="21" spans="1:10" s="17" customFormat="1">
      <c r="A21" s="11"/>
      <c r="B21" s="22"/>
      <c r="C21" s="12"/>
      <c r="D21" s="14"/>
      <c r="E21" s="15"/>
      <c r="F21" s="16"/>
      <c r="G21" s="28"/>
    </row>
    <row r="22" spans="1:10" s="17" customFormat="1">
      <c r="A22" s="11"/>
      <c r="B22" s="22"/>
      <c r="C22" s="23"/>
      <c r="D22" s="24"/>
      <c r="E22" s="31"/>
      <c r="F22" s="26"/>
      <c r="G22" s="28"/>
    </row>
    <row r="23" spans="1:10" s="39" customFormat="1">
      <c r="A23" s="32" t="s">
        <v>32</v>
      </c>
      <c r="B23" s="32"/>
      <c r="C23" s="33"/>
      <c r="D23" s="34"/>
      <c r="E23" s="35"/>
      <c r="F23" s="36">
        <f>SUM(F15:F21)</f>
        <v>0</v>
      </c>
      <c r="G23" s="37"/>
      <c r="H23" s="38"/>
      <c r="J23" s="40"/>
    </row>
    <row r="24" spans="1:10" s="17" customFormat="1">
      <c r="A24" s="18"/>
      <c r="B24" s="99"/>
      <c r="C24" s="99"/>
      <c r="D24" s="99"/>
      <c r="E24" s="99"/>
      <c r="F24" s="21"/>
      <c r="G24" s="20"/>
    </row>
    <row r="25" spans="1:10" s="17" customFormat="1">
      <c r="A25" s="18" t="s">
        <v>10</v>
      </c>
      <c r="B25" s="99" t="s">
        <v>31</v>
      </c>
      <c r="C25" s="99"/>
      <c r="D25" s="99"/>
      <c r="E25" s="99"/>
      <c r="F25" s="21"/>
      <c r="G25" s="20"/>
    </row>
    <row r="26" spans="1:10" s="17" customFormat="1">
      <c r="A26" s="18"/>
      <c r="B26" s="99"/>
      <c r="C26" s="99"/>
      <c r="D26" s="99"/>
      <c r="E26" s="99"/>
      <c r="F26" s="21"/>
      <c r="G26" s="20"/>
    </row>
    <row r="27" spans="1:10" s="17" customFormat="1">
      <c r="A27" s="11" t="s">
        <v>8</v>
      </c>
      <c r="B27" s="22" t="s">
        <v>40</v>
      </c>
      <c r="C27" s="23" t="s">
        <v>3</v>
      </c>
      <c r="D27" s="24">
        <v>28</v>
      </c>
      <c r="E27" s="2"/>
      <c r="F27" s="53">
        <f>D27*E27</f>
        <v>0</v>
      </c>
      <c r="G27" s="27"/>
    </row>
    <row r="28" spans="1:10" s="17" customFormat="1" ht="89.25">
      <c r="A28" s="11"/>
      <c r="B28" s="105" t="s">
        <v>41</v>
      </c>
      <c r="C28" s="23"/>
      <c r="D28" s="24"/>
      <c r="E28" s="31"/>
      <c r="F28" s="53"/>
      <c r="G28" s="28"/>
    </row>
    <row r="29" spans="1:10" s="47" customFormat="1" ht="12" customHeight="1">
      <c r="A29" s="29"/>
      <c r="B29" s="30"/>
      <c r="C29" s="30"/>
      <c r="D29" s="45"/>
      <c r="E29" s="44"/>
      <c r="F29" s="54"/>
      <c r="G29" s="46"/>
    </row>
    <row r="30" spans="1:10" s="47" customFormat="1" ht="25.5">
      <c r="A30" s="48" t="s">
        <v>9</v>
      </c>
      <c r="B30" s="49" t="s">
        <v>42</v>
      </c>
      <c r="C30" s="50" t="s">
        <v>3</v>
      </c>
      <c r="D30" s="44">
        <v>12</v>
      </c>
      <c r="E30" s="1"/>
      <c r="F30" s="55">
        <f>D30*E30</f>
        <v>0</v>
      </c>
      <c r="G30" s="51"/>
    </row>
    <row r="31" spans="1:10" s="47" customFormat="1" ht="51">
      <c r="A31" s="48"/>
      <c r="B31" s="49" t="s">
        <v>43</v>
      </c>
      <c r="C31" s="50"/>
      <c r="D31" s="44"/>
      <c r="E31" s="44"/>
      <c r="F31" s="55"/>
      <c r="G31" s="52"/>
    </row>
    <row r="32" spans="1:10" s="47" customFormat="1" ht="12" customHeight="1">
      <c r="A32" s="29"/>
      <c r="B32" s="30"/>
      <c r="C32" s="30"/>
      <c r="D32" s="45"/>
      <c r="E32" s="44"/>
      <c r="F32" s="54"/>
      <c r="G32" s="46"/>
    </row>
    <row r="33" spans="1:10" s="47" customFormat="1" ht="54.75" customHeight="1">
      <c r="A33" s="48" t="s">
        <v>10</v>
      </c>
      <c r="B33" s="49" t="s">
        <v>44</v>
      </c>
      <c r="C33" s="50" t="s">
        <v>3</v>
      </c>
      <c r="D33" s="44">
        <v>6</v>
      </c>
      <c r="E33" s="1"/>
      <c r="F33" s="55">
        <f>D33*E33</f>
        <v>0</v>
      </c>
      <c r="G33" s="51"/>
    </row>
    <row r="34" spans="1:10" s="17" customFormat="1" ht="12" customHeight="1">
      <c r="A34" s="29"/>
      <c r="B34" s="30"/>
      <c r="C34" s="30"/>
      <c r="D34" s="30"/>
      <c r="E34" s="43"/>
      <c r="F34" s="54"/>
      <c r="G34" s="20"/>
    </row>
    <row r="35" spans="1:10" s="17" customFormat="1">
      <c r="A35" s="11" t="s">
        <v>11</v>
      </c>
      <c r="B35" s="22" t="s">
        <v>15</v>
      </c>
      <c r="C35" s="23" t="s">
        <v>3</v>
      </c>
      <c r="D35" s="24">
        <v>28</v>
      </c>
      <c r="E35" s="2"/>
      <c r="F35" s="53">
        <f>D35*E35</f>
        <v>0</v>
      </c>
      <c r="G35" s="27"/>
    </row>
    <row r="36" spans="1:10" s="17" customFormat="1" ht="76.5">
      <c r="A36" s="11"/>
      <c r="B36" s="56" t="s">
        <v>45</v>
      </c>
      <c r="C36" s="23"/>
      <c r="D36" s="24"/>
      <c r="E36" s="31"/>
      <c r="F36" s="53"/>
      <c r="G36" s="28"/>
    </row>
    <row r="37" spans="1:10" s="17" customFormat="1">
      <c r="A37" s="29"/>
      <c r="B37" s="30"/>
      <c r="C37" s="30"/>
      <c r="D37" s="30"/>
      <c r="E37" s="30"/>
      <c r="F37" s="26">
        <f t="shared" ref="F37" si="1">D37*E37</f>
        <v>0</v>
      </c>
      <c r="G37" s="20"/>
    </row>
    <row r="38" spans="1:10" s="39" customFormat="1">
      <c r="A38" s="32" t="s">
        <v>33</v>
      </c>
      <c r="B38" s="32"/>
      <c r="C38" s="33"/>
      <c r="D38" s="34"/>
      <c r="E38" s="35"/>
      <c r="F38" s="36">
        <f>SUM(F26:F35)</f>
        <v>0</v>
      </c>
      <c r="G38" s="37"/>
      <c r="H38" s="38"/>
      <c r="J38" s="40"/>
    </row>
    <row r="39" spans="1:10" s="17" customFormat="1">
      <c r="A39" s="11"/>
      <c r="B39" s="22"/>
      <c r="C39" s="23"/>
      <c r="D39" s="24"/>
      <c r="E39" s="31"/>
      <c r="F39" s="26"/>
      <c r="G39" s="28"/>
    </row>
    <row r="40" spans="1:10" s="17" customFormat="1">
      <c r="A40" s="18" t="s">
        <v>11</v>
      </c>
      <c r="B40" s="99" t="s">
        <v>16</v>
      </c>
      <c r="C40" s="99"/>
      <c r="D40" s="99"/>
      <c r="E40" s="99"/>
      <c r="F40" s="21"/>
      <c r="G40" s="20"/>
    </row>
    <row r="41" spans="1:10" s="17" customFormat="1">
      <c r="A41" s="18"/>
      <c r="B41" s="18"/>
      <c r="C41" s="57"/>
      <c r="D41" s="58"/>
      <c r="E41" s="57"/>
      <c r="F41" s="59"/>
      <c r="G41" s="20"/>
    </row>
    <row r="42" spans="1:10" s="17" customFormat="1">
      <c r="A42" s="11" t="s">
        <v>8</v>
      </c>
      <c r="B42" s="22" t="s">
        <v>23</v>
      </c>
      <c r="C42" s="23"/>
      <c r="D42" s="24"/>
      <c r="E42" s="31"/>
      <c r="F42" s="26">
        <f>D42*E42</f>
        <v>0</v>
      </c>
      <c r="G42" s="28"/>
    </row>
    <row r="43" spans="1:10" s="17" customFormat="1" ht="51">
      <c r="A43" s="11"/>
      <c r="B43" s="22" t="s">
        <v>34</v>
      </c>
      <c r="C43" s="12"/>
      <c r="D43" s="14"/>
      <c r="E43" s="31"/>
      <c r="F43" s="26"/>
      <c r="G43" s="28"/>
    </row>
    <row r="44" spans="1:10" s="17" customFormat="1">
      <c r="A44" s="11"/>
      <c r="B44" s="56" t="s">
        <v>17</v>
      </c>
      <c r="C44" s="12" t="s">
        <v>3</v>
      </c>
      <c r="D44" s="24">
        <v>2.5</v>
      </c>
      <c r="E44" s="2"/>
      <c r="F44" s="26">
        <f t="shared" ref="F44" si="2">D44*E44</f>
        <v>0</v>
      </c>
      <c r="G44" s="28"/>
    </row>
    <row r="45" spans="1:10" s="17" customFormat="1">
      <c r="A45" s="18"/>
      <c r="B45" s="18"/>
      <c r="C45" s="57"/>
      <c r="D45" s="58"/>
      <c r="E45" s="57"/>
      <c r="F45" s="59"/>
      <c r="G45" s="20"/>
    </row>
    <row r="46" spans="1:10" s="17" customFormat="1">
      <c r="A46" s="11" t="s">
        <v>9</v>
      </c>
      <c r="B46" s="22" t="s">
        <v>46</v>
      </c>
      <c r="C46" s="23"/>
      <c r="D46" s="24"/>
      <c r="E46" s="31"/>
      <c r="F46" s="26">
        <f>D46*E46</f>
        <v>0</v>
      </c>
      <c r="G46" s="28"/>
    </row>
    <row r="47" spans="1:10" s="17" customFormat="1" ht="25.5">
      <c r="A47" s="11"/>
      <c r="B47" s="22" t="s">
        <v>47</v>
      </c>
      <c r="C47" s="12"/>
      <c r="D47" s="14"/>
      <c r="E47" s="31"/>
      <c r="F47" s="26"/>
      <c r="G47" s="28"/>
    </row>
    <row r="48" spans="1:10" s="17" customFormat="1">
      <c r="A48" s="11"/>
      <c r="B48" s="56" t="s">
        <v>17</v>
      </c>
      <c r="C48" s="12" t="s">
        <v>3</v>
      </c>
      <c r="D48" s="24">
        <v>8</v>
      </c>
      <c r="E48" s="2"/>
      <c r="F48" s="26">
        <f t="shared" ref="F48" si="3">D48*E48</f>
        <v>0</v>
      </c>
      <c r="G48" s="103" t="s">
        <v>50</v>
      </c>
    </row>
    <row r="49" spans="1:10" s="17" customFormat="1">
      <c r="A49" s="18"/>
      <c r="B49" s="18"/>
      <c r="C49" s="57"/>
      <c r="D49" s="58"/>
      <c r="E49" s="57"/>
      <c r="F49" s="59"/>
      <c r="G49" s="20"/>
    </row>
    <row r="50" spans="1:10" s="17" customFormat="1">
      <c r="A50" s="11" t="s">
        <v>10</v>
      </c>
      <c r="B50" s="22" t="s">
        <v>48</v>
      </c>
      <c r="C50" s="23"/>
      <c r="D50" s="24"/>
      <c r="E50" s="31"/>
      <c r="F50" s="26">
        <f>D50*E50</f>
        <v>0</v>
      </c>
      <c r="G50" s="28"/>
    </row>
    <row r="51" spans="1:10" s="17" customFormat="1" ht="51">
      <c r="A51" s="11"/>
      <c r="B51" s="22" t="s">
        <v>49</v>
      </c>
      <c r="C51" s="12"/>
      <c r="D51" s="14"/>
      <c r="E51" s="31"/>
      <c r="F51" s="26"/>
      <c r="G51" s="28"/>
    </row>
    <row r="52" spans="1:10" s="17" customFormat="1">
      <c r="A52" s="11"/>
      <c r="B52" s="22" t="s">
        <v>24</v>
      </c>
      <c r="C52" s="12" t="s">
        <v>3</v>
      </c>
      <c r="D52" s="24">
        <v>9</v>
      </c>
      <c r="E52" s="2"/>
      <c r="F52" s="26">
        <f t="shared" ref="F52" si="4">D52*E52</f>
        <v>0</v>
      </c>
      <c r="G52" s="103" t="s">
        <v>51</v>
      </c>
    </row>
    <row r="53" spans="1:10" s="17" customFormat="1">
      <c r="A53" s="11"/>
      <c r="B53" s="22"/>
      <c r="C53" s="12"/>
      <c r="D53" s="24"/>
      <c r="E53" s="31"/>
      <c r="F53" s="26"/>
      <c r="G53" s="28"/>
    </row>
    <row r="54" spans="1:10" s="63" customFormat="1" ht="15.75">
      <c r="A54" s="60" t="s">
        <v>11</v>
      </c>
      <c r="B54" s="22" t="s">
        <v>54</v>
      </c>
      <c r="C54" s="12"/>
      <c r="D54" s="61"/>
      <c r="E54" s="62"/>
      <c r="F54" s="26">
        <f t="shared" ref="F54" si="5">D54*E54</f>
        <v>0</v>
      </c>
    </row>
    <row r="55" spans="1:10" s="63" customFormat="1" ht="38.25">
      <c r="A55" s="106"/>
      <c r="B55" s="22" t="s">
        <v>25</v>
      </c>
      <c r="C55" s="107"/>
      <c r="D55" s="61"/>
      <c r="E55" s="62"/>
      <c r="F55" s="64"/>
    </row>
    <row r="56" spans="1:10" s="63" customFormat="1" ht="15.75">
      <c r="A56" s="106"/>
      <c r="B56" s="22" t="s">
        <v>26</v>
      </c>
      <c r="C56" s="23" t="s">
        <v>18</v>
      </c>
      <c r="D56" s="24">
        <v>1050</v>
      </c>
      <c r="E56" s="2"/>
      <c r="F56" s="26">
        <f t="shared" ref="F56" si="6">D56*E56</f>
        <v>0</v>
      </c>
    </row>
    <row r="57" spans="1:10" s="63" customFormat="1" ht="8.25" customHeight="1">
      <c r="A57" s="106"/>
      <c r="B57" s="60"/>
      <c r="C57" s="23"/>
      <c r="D57" s="24"/>
      <c r="E57" s="62"/>
      <c r="F57" s="64"/>
    </row>
    <row r="58" spans="1:10" s="63" customFormat="1" ht="8.25" customHeight="1">
      <c r="A58" s="106"/>
      <c r="B58" s="60"/>
      <c r="C58" s="23"/>
      <c r="D58" s="24"/>
      <c r="E58" s="61"/>
      <c r="F58" s="64"/>
    </row>
    <row r="59" spans="1:10" s="39" customFormat="1">
      <c r="A59" s="32" t="s">
        <v>35</v>
      </c>
      <c r="B59" s="32"/>
      <c r="C59" s="33"/>
      <c r="D59" s="34"/>
      <c r="E59" s="35"/>
      <c r="F59" s="65">
        <f>SUM(F42:F58)</f>
        <v>0</v>
      </c>
      <c r="G59" s="37"/>
      <c r="H59" s="38"/>
      <c r="J59" s="40"/>
    </row>
    <row r="60" spans="1:10" s="63" customFormat="1" ht="15.75">
      <c r="A60" s="106"/>
      <c r="B60" s="60"/>
      <c r="C60" s="23"/>
      <c r="D60" s="24"/>
      <c r="E60" s="61"/>
      <c r="F60" s="66"/>
    </row>
    <row r="61" spans="1:10" s="71" customFormat="1" ht="12" customHeight="1">
      <c r="A61" s="108"/>
      <c r="B61" s="69"/>
      <c r="C61" s="50"/>
      <c r="D61" s="44"/>
      <c r="E61" s="55"/>
      <c r="F61" s="70"/>
    </row>
    <row r="62" spans="1:10" s="17" customFormat="1" ht="38.25">
      <c r="A62" s="29"/>
      <c r="B62" s="30" t="s">
        <v>52</v>
      </c>
      <c r="C62" s="30"/>
      <c r="D62" s="30"/>
      <c r="E62" s="30"/>
      <c r="F62" s="41"/>
      <c r="G62" s="20"/>
    </row>
    <row r="63" spans="1:10" s="63" customFormat="1" ht="15.75">
      <c r="A63" s="106"/>
      <c r="B63" s="68"/>
      <c r="C63" s="23"/>
      <c r="D63" s="24"/>
      <c r="E63" s="61"/>
      <c r="F63" s="66"/>
    </row>
    <row r="64" spans="1:10" s="91" customFormat="1" ht="15.75">
      <c r="A64" s="109"/>
      <c r="B64" s="100" t="s">
        <v>19</v>
      </c>
      <c r="C64" s="92"/>
      <c r="D64" s="93"/>
      <c r="E64" s="94"/>
      <c r="F64" s="95"/>
    </row>
    <row r="65" spans="1:7" s="91" customFormat="1" ht="15.75">
      <c r="A65" s="109"/>
      <c r="B65" s="100"/>
      <c r="C65" s="92"/>
      <c r="D65" s="93"/>
      <c r="E65" s="94"/>
      <c r="F65" s="95"/>
    </row>
    <row r="66" spans="1:7" s="91" customFormat="1" ht="19.5" customHeight="1">
      <c r="A66" s="100" t="s">
        <v>8</v>
      </c>
      <c r="B66" s="113" t="s">
        <v>12</v>
      </c>
      <c r="C66" s="113"/>
      <c r="D66" s="113"/>
      <c r="E66" s="110">
        <f>F12</f>
        <v>0</v>
      </c>
      <c r="F66" s="110"/>
    </row>
    <row r="67" spans="1:7" s="91" customFormat="1" ht="19.5" customHeight="1">
      <c r="A67" s="100" t="s">
        <v>9</v>
      </c>
      <c r="B67" s="113" t="s">
        <v>29</v>
      </c>
      <c r="C67" s="113"/>
      <c r="D67" s="113"/>
      <c r="E67" s="110">
        <f>F23</f>
        <v>0</v>
      </c>
      <c r="F67" s="110"/>
    </row>
    <row r="68" spans="1:7" s="91" customFormat="1" ht="19.5" customHeight="1">
      <c r="A68" s="100" t="s">
        <v>10</v>
      </c>
      <c r="B68" s="113" t="s">
        <v>31</v>
      </c>
      <c r="C68" s="113"/>
      <c r="D68" s="113"/>
      <c r="E68" s="110">
        <f>F38</f>
        <v>0</v>
      </c>
      <c r="F68" s="110"/>
    </row>
    <row r="69" spans="1:7" s="91" customFormat="1" ht="19.5" customHeight="1">
      <c r="A69" s="100" t="s">
        <v>11</v>
      </c>
      <c r="B69" s="113" t="s">
        <v>16</v>
      </c>
      <c r="C69" s="113"/>
      <c r="D69" s="113"/>
      <c r="E69" s="110">
        <f>F59</f>
        <v>0</v>
      </c>
      <c r="F69" s="110"/>
    </row>
    <row r="70" spans="1:7" s="91" customFormat="1" ht="19.5" customHeight="1">
      <c r="A70" s="96"/>
      <c r="B70" s="96" t="s">
        <v>20</v>
      </c>
      <c r="C70" s="96"/>
      <c r="D70" s="96"/>
      <c r="E70" s="114">
        <f>SUM(E66:F69)</f>
        <v>0</v>
      </c>
      <c r="F70" s="114"/>
      <c r="G70" s="102"/>
    </row>
    <row r="71" spans="1:7" s="91" customFormat="1" ht="19.5" customHeight="1">
      <c r="A71" s="100"/>
      <c r="B71" s="100"/>
      <c r="C71" s="100"/>
      <c r="D71" s="100"/>
      <c r="E71" s="101"/>
      <c r="F71" s="97"/>
    </row>
    <row r="72" spans="1:7" s="91" customFormat="1" ht="19.5" customHeight="1">
      <c r="A72" s="100"/>
      <c r="B72" s="100" t="s">
        <v>21</v>
      </c>
      <c r="C72" s="100"/>
      <c r="D72" s="100"/>
      <c r="E72" s="110">
        <f>E70*0.25</f>
        <v>0</v>
      </c>
      <c r="F72" s="110"/>
    </row>
    <row r="73" spans="1:7" s="91" customFormat="1" ht="19.5" customHeight="1">
      <c r="A73" s="100"/>
      <c r="B73" s="100"/>
      <c r="C73" s="100"/>
      <c r="D73" s="100"/>
      <c r="E73" s="101"/>
      <c r="F73" s="97"/>
    </row>
    <row r="74" spans="1:7" s="91" customFormat="1" ht="19.5" customHeight="1">
      <c r="A74" s="100"/>
      <c r="B74" s="100" t="s">
        <v>22</v>
      </c>
      <c r="C74" s="100"/>
      <c r="D74" s="100"/>
      <c r="E74" s="110">
        <f>E72+E70</f>
        <v>0</v>
      </c>
      <c r="F74" s="110"/>
      <c r="G74" s="102"/>
    </row>
    <row r="75" spans="1:7" s="17" customFormat="1">
      <c r="A75" s="72"/>
      <c r="B75" s="73"/>
      <c r="C75" s="23"/>
      <c r="D75" s="24"/>
      <c r="E75" s="31"/>
      <c r="F75" s="26"/>
      <c r="G75" s="37"/>
    </row>
    <row r="76" spans="1:7" s="17" customFormat="1">
      <c r="A76" s="67"/>
      <c r="B76" s="74"/>
      <c r="C76" s="12"/>
      <c r="D76" s="14"/>
      <c r="E76" s="15"/>
      <c r="F76" s="16"/>
      <c r="G76" s="37"/>
    </row>
    <row r="77" spans="1:7" s="17" customFormat="1">
      <c r="A77" s="67"/>
      <c r="B77" s="74"/>
      <c r="C77" s="12"/>
      <c r="D77" s="14"/>
      <c r="E77" s="15"/>
      <c r="F77" s="16"/>
      <c r="G77" s="37"/>
    </row>
    <row r="78" spans="1:7" s="17" customFormat="1">
      <c r="A78" s="67"/>
      <c r="B78" s="74"/>
      <c r="C78" s="12"/>
      <c r="D78" s="14"/>
      <c r="E78" s="15"/>
      <c r="F78" s="16"/>
      <c r="G78" s="28"/>
    </row>
    <row r="79" spans="1:7" s="17" customFormat="1">
      <c r="A79" s="67"/>
      <c r="B79" s="74"/>
      <c r="C79" s="12"/>
      <c r="D79" s="14"/>
      <c r="E79" s="15"/>
      <c r="F79" s="16"/>
      <c r="G79" s="28"/>
    </row>
    <row r="80" spans="1:7" s="17" customFormat="1">
      <c r="A80" s="75"/>
      <c r="B80" s="76"/>
      <c r="C80" s="77"/>
      <c r="D80" s="78"/>
      <c r="E80" s="79"/>
      <c r="F80" s="80"/>
      <c r="G80" s="28"/>
    </row>
    <row r="81" spans="1:7" s="17" customFormat="1">
      <c r="A81" s="75"/>
      <c r="B81" s="81"/>
      <c r="C81" s="77"/>
      <c r="D81" s="78"/>
      <c r="E81" s="79"/>
      <c r="F81" s="80"/>
      <c r="G81" s="28"/>
    </row>
    <row r="82" spans="1:7" s="17" customFormat="1">
      <c r="A82" s="75"/>
      <c r="B82" s="76"/>
      <c r="C82" s="82"/>
      <c r="D82" s="78"/>
      <c r="E82" s="79"/>
      <c r="F82" s="80"/>
      <c r="G82" s="28"/>
    </row>
    <row r="83" spans="1:7" s="17" customFormat="1">
      <c r="A83" s="67"/>
      <c r="B83" s="74"/>
      <c r="C83" s="12"/>
      <c r="D83" s="14"/>
      <c r="E83" s="15"/>
      <c r="F83" s="16"/>
      <c r="G83" s="28"/>
    </row>
    <row r="84" spans="1:7" s="17" customFormat="1">
      <c r="A84" s="67"/>
      <c r="B84" s="74"/>
      <c r="C84" s="12"/>
      <c r="D84" s="14"/>
      <c r="E84" s="15"/>
      <c r="F84" s="16"/>
      <c r="G84" s="28"/>
    </row>
    <row r="85" spans="1:7" s="17" customFormat="1">
      <c r="A85" s="67"/>
      <c r="B85" s="74"/>
      <c r="C85" s="12"/>
      <c r="D85" s="14"/>
      <c r="E85" s="15"/>
      <c r="F85" s="16"/>
      <c r="G85" s="28"/>
    </row>
    <row r="86" spans="1:7" s="17" customFormat="1">
      <c r="A86" s="67"/>
      <c r="B86" s="74"/>
      <c r="C86" s="12"/>
      <c r="D86" s="14"/>
      <c r="E86" s="15"/>
      <c r="F86" s="16"/>
      <c r="G86" s="28"/>
    </row>
  </sheetData>
  <sheetProtection selectLockedCells="1"/>
  <customSheetViews>
    <customSheetView guid="{A7BAAF64-1768-4629-858B-458E0B0AF5BB}" scale="75" showPageBreaks="1" printArea="1" hiddenRows="1" showRuler="0" topLeftCell="A630">
      <selection sqref="A1:F635"/>
      <rowBreaks count="27" manualBreakCount="27">
        <brk id="37" max="5" man="1"/>
        <brk id="74" max="5" man="1"/>
        <brk id="83" max="5" man="1"/>
        <brk id="92" max="5" man="1"/>
        <brk id="105" max="5" man="1"/>
        <brk id="144" max="5" man="1"/>
        <brk id="179" max="5" man="1"/>
        <brk id="203" max="5" man="1"/>
        <brk id="223" max="5" man="1"/>
        <brk id="231" max="5" man="1"/>
        <brk id="241" max="5" man="1"/>
        <brk id="261" max="5" man="1"/>
        <brk id="269" max="5" man="1"/>
        <brk id="290" max="5" man="1"/>
        <brk id="320" max="5" man="1"/>
        <brk id="343" max="5" man="1"/>
        <brk id="376" max="5" man="1"/>
        <brk id="391" max="5" man="1"/>
        <brk id="407" max="5" man="1"/>
        <brk id="430" max="5" man="1"/>
        <brk id="459" max="5" man="1"/>
        <brk id="483" max="5" man="1"/>
        <brk id="505" max="5" man="1"/>
        <brk id="519" max="5" man="1"/>
        <brk id="529" max="5" man="1"/>
        <brk id="565" max="5" man="1"/>
        <brk id="615" max="5" man="1"/>
      </rowBreaks>
      <pageMargins left="0.78740157480314965" right="0.39370078740157483" top="0.98425196850393704" bottom="0.98425196850393704" header="0.51181102362204722" footer="0.51181102362204722"/>
      <printOptions gridLines="1"/>
      <pageSetup paperSize="9" scale="90" orientation="portrait" horizontalDpi="4294967292" r:id="rId1"/>
      <headerFooter alignWithMargins="0">
        <oddFooter>&amp;L&amp;"Arial CE,Regular"
Zračna luka Zagreb
&amp;D&amp;C&amp;"Arial CE,Regular"Građ. troškovnik&amp;R&amp;8Parkirališta P5 i P15
&amp;P</oddFooter>
      </headerFooter>
    </customSheetView>
  </customSheetViews>
  <mergeCells count="14">
    <mergeCell ref="E74:F74"/>
    <mergeCell ref="A3:E3"/>
    <mergeCell ref="A4:E4"/>
    <mergeCell ref="B14:D14"/>
    <mergeCell ref="B69:D69"/>
    <mergeCell ref="E69:F69"/>
    <mergeCell ref="E70:F70"/>
    <mergeCell ref="E72:F72"/>
    <mergeCell ref="B66:D66"/>
    <mergeCell ref="B67:D67"/>
    <mergeCell ref="B68:D68"/>
    <mergeCell ref="E66:F66"/>
    <mergeCell ref="E67:F67"/>
    <mergeCell ref="E68:F68"/>
  </mergeCells>
  <phoneticPr fontId="0" type="noConversion"/>
  <conditionalFormatting sqref="E66:F74">
    <cfRule type="cellIs" dxfId="4" priority="33" operator="equal">
      <formula>0</formula>
    </cfRule>
  </conditionalFormatting>
  <conditionalFormatting sqref="F8:F23 F35:F65">
    <cfRule type="cellIs" dxfId="3" priority="16" stopIfTrue="1" operator="equal">
      <formula>0</formula>
    </cfRule>
  </conditionalFormatting>
  <conditionalFormatting sqref="F27:F28">
    <cfRule type="cellIs" dxfId="2" priority="23" stopIfTrue="1" operator="equal">
      <formula>0</formula>
    </cfRule>
  </conditionalFormatting>
  <conditionalFormatting sqref="F30:F31">
    <cfRule type="cellIs" dxfId="1" priority="19" stopIfTrue="1" operator="equal">
      <formula>0</formula>
    </cfRule>
  </conditionalFormatting>
  <conditionalFormatting sqref="F33">
    <cfRule type="cellIs" dxfId="0" priority="18" stopIfTrue="1" operator="equal">
      <formula>0</formula>
    </cfRule>
  </conditionalFormatting>
  <printOptions gridLines="1"/>
  <pageMargins left="0.78740157480314965" right="0.39370078740157483" top="0.98425196850393704" bottom="0.98425196850393704" header="0.51181102362204722" footer="0.51181102362204722"/>
  <pageSetup paperSize="9" scale="77" orientation="portrait" r:id="rId2"/>
  <headerFooter alignWithMargins="0">
    <oddFooter>&amp;R&amp;8]</oddFooter>
  </headerFooter>
  <rowBreaks count="26" manualBreakCount="26">
    <brk id="38" max="5" man="1"/>
    <brk id="81" max="5" man="1"/>
    <brk id="90" max="5" man="1"/>
    <brk id="103" max="5" man="1"/>
    <brk id="142" max="5" man="1"/>
    <brk id="177" max="5" man="1"/>
    <brk id="201" max="5" man="1"/>
    <brk id="221" max="5" man="1"/>
    <brk id="229" max="5" man="1"/>
    <brk id="239" max="5" man="1"/>
    <brk id="259" max="5" man="1"/>
    <brk id="267" max="5" man="1"/>
    <brk id="288" max="5" man="1"/>
    <brk id="318" max="5" man="1"/>
    <brk id="341" max="5" man="1"/>
    <brk id="374" max="5" man="1"/>
    <brk id="389" max="5" man="1"/>
    <brk id="405" max="5" man="1"/>
    <brk id="428" max="5" man="1"/>
    <brk id="457" max="5" man="1"/>
    <brk id="481" max="5" man="1"/>
    <brk id="503" max="5" man="1"/>
    <brk id="517" max="5" man="1"/>
    <brk id="527" max="5" man="1"/>
    <brk id="563" max="5" man="1"/>
    <brk id="6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Zid uz tribine škola Studenci</vt:lpstr>
      <vt:lpstr>'Zid uz tribine škola Studenci'!Ispis_naslova</vt:lpstr>
      <vt:lpstr>'Zid uz tribine škola Studenci'!Podrucje_ispisa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</dc:creator>
  <cp:lastModifiedBy>Korisnik</cp:lastModifiedBy>
  <cp:lastPrinted>2024-11-12T13:44:06Z</cp:lastPrinted>
  <dcterms:created xsi:type="dcterms:W3CDTF">1999-05-18T15:34:47Z</dcterms:created>
  <dcterms:modified xsi:type="dcterms:W3CDTF">2024-11-25T07:10:57Z</dcterms:modified>
</cp:coreProperties>
</file>